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F:\Welcome Industries\"/>
    </mc:Choice>
  </mc:AlternateContent>
  <bookViews>
    <workbookView xWindow="240" yWindow="216" windowWidth="20052" windowHeight="7872"/>
  </bookViews>
  <sheets>
    <sheet name="Sheet3" sheetId="3" r:id="rId1"/>
  </sheets>
  <calcPr calcId="162913"/>
</workbook>
</file>

<file path=xl/calcChain.xml><?xml version="1.0" encoding="utf-8"?>
<calcChain xmlns="http://schemas.openxmlformats.org/spreadsheetml/2006/main">
  <c r="H26" i="3" l="1"/>
  <c r="J26" i="3" s="1"/>
  <c r="F26" i="3"/>
  <c r="F24" i="3"/>
  <c r="H24" i="3"/>
  <c r="J24" i="3" s="1"/>
  <c r="H23" i="3"/>
  <c r="J23" i="3" s="1"/>
  <c r="F23" i="3"/>
  <c r="F21" i="3"/>
  <c r="H21" i="3" s="1"/>
  <c r="J21" i="3" s="1"/>
  <c r="F20" i="3" l="1"/>
  <c r="H20" i="3" s="1"/>
  <c r="J20" i="3" s="1"/>
  <c r="F19" i="3"/>
  <c r="H19" i="3" s="1"/>
  <c r="J19" i="3" s="1"/>
  <c r="F17" i="3" l="1"/>
  <c r="F27" i="3" l="1"/>
  <c r="F25" i="3"/>
  <c r="F22" i="3"/>
  <c r="F18" i="3"/>
  <c r="F16" i="3"/>
  <c r="F15" i="3"/>
  <c r="F14" i="3"/>
  <c r="F13" i="3"/>
  <c r="F12" i="3"/>
  <c r="F11" i="3"/>
  <c r="F10" i="3"/>
  <c r="F9" i="3"/>
  <c r="F8" i="3"/>
  <c r="H25" i="3" l="1"/>
  <c r="H22" i="3"/>
  <c r="H18" i="3"/>
  <c r="H17" i="3"/>
  <c r="H16" i="3"/>
  <c r="H15" i="3"/>
  <c r="H14" i="3"/>
  <c r="H13" i="3"/>
  <c r="H12" i="3"/>
  <c r="H11" i="3"/>
  <c r="H10" i="3"/>
  <c r="H9" i="3"/>
  <c r="H8" i="3"/>
  <c r="H27" i="3" l="1"/>
  <c r="J27" i="3" s="1"/>
  <c r="J17" i="3" l="1"/>
  <c r="J25" i="3" l="1"/>
  <c r="J8" i="3"/>
  <c r="J9" i="3"/>
  <c r="J10" i="3"/>
  <c r="J11" i="3"/>
  <c r="J12" i="3"/>
  <c r="J13" i="3"/>
  <c r="J14" i="3"/>
  <c r="J15" i="3"/>
  <c r="J16" i="3"/>
  <c r="J18" i="3"/>
  <c r="J22" i="3"/>
</calcChain>
</file>

<file path=xl/sharedStrings.xml><?xml version="1.0" encoding="utf-8"?>
<sst xmlns="http://schemas.openxmlformats.org/spreadsheetml/2006/main" count="74" uniqueCount="53">
  <si>
    <t>PRODUCTS</t>
  </si>
  <si>
    <t>Thanks for your precious business with us.</t>
  </si>
  <si>
    <t>Lahore Pakistan.</t>
  </si>
  <si>
    <t>For Online &amp; D/D:</t>
  </si>
  <si>
    <t>Scheme</t>
  </si>
  <si>
    <t>Net Price</t>
  </si>
  <si>
    <t>Trade Price</t>
  </si>
  <si>
    <r>
      <t xml:space="preserve">Note;  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Arial"/>
        <family val="2"/>
      </rPr>
      <t>Prices are subject to change without prior notice and availability of stock.</t>
    </r>
  </si>
  <si>
    <t>12+1</t>
  </si>
  <si>
    <t>12+2</t>
  </si>
  <si>
    <t>96 Pcs.</t>
  </si>
  <si>
    <t>144 Pcs.</t>
  </si>
  <si>
    <t>Welcome Peach Bleach Parlor Pack</t>
  </si>
  <si>
    <t>576 Pcs.</t>
  </si>
  <si>
    <t>12 Pcs.</t>
  </si>
  <si>
    <t>Welcome Fast Wax Jar</t>
  </si>
  <si>
    <t>Packing.</t>
  </si>
  <si>
    <t>Price</t>
  </si>
  <si>
    <t>%</t>
  </si>
  <si>
    <t>Welcome Whitening Cream.</t>
  </si>
  <si>
    <t>Welcome Fast Facial (Sachet)</t>
  </si>
  <si>
    <t>Welcome Fast Facial Jar.</t>
  </si>
  <si>
    <t>96 Jar.</t>
  </si>
  <si>
    <t>Price List</t>
  </si>
  <si>
    <t>Welcome Hair/R Lotion (R) 80g.</t>
  </si>
  <si>
    <t>Welcome Hair/R Lotion (R) 120g.</t>
  </si>
  <si>
    <t>Welcome Hair Remover (Sachet)</t>
  </si>
  <si>
    <t>Retail Price</t>
  </si>
  <si>
    <t>12+12</t>
  </si>
  <si>
    <t>Welcome Industries.</t>
  </si>
  <si>
    <t>Net Invoice</t>
  </si>
  <si>
    <t>Welcome Deeco Whitening Serum.</t>
  </si>
  <si>
    <t>Welcome Deeco Face Cleanser Serum.</t>
  </si>
  <si>
    <t>Welcome Deeco Anti Hair Fall Serum.</t>
  </si>
  <si>
    <t>Welcome Bleach Cream (Sachet)</t>
  </si>
  <si>
    <t>72 Pcs.</t>
  </si>
  <si>
    <t>For Distributors.</t>
  </si>
  <si>
    <t>Welcome Haldi Chandan (Sachet)</t>
  </si>
  <si>
    <t>672Pcs.</t>
  </si>
  <si>
    <t>Welcome Lovely  Cream (Sachet)</t>
  </si>
  <si>
    <t>672 Pcs.</t>
  </si>
  <si>
    <t>Pakistan.  Phone #: 0092-42-35142100.Fax #: 0092-42-35142200.Mobile # 0321-4199945.</t>
  </si>
  <si>
    <t xml:space="preserve"> e-mail :welcomecos@yahoo.com  </t>
  </si>
  <si>
    <r>
      <rPr>
        <b/>
        <sz val="12"/>
        <color theme="1"/>
        <rFont val="Times New Roman"/>
        <family val="1"/>
      </rPr>
      <t>Head Office:    165  Sector A1</t>
    </r>
    <r>
      <rPr>
        <b/>
        <sz val="11"/>
        <color theme="1"/>
        <rFont val="Times New Roman"/>
        <family val="1"/>
      </rPr>
      <t xml:space="preserve"> GECHS Town Ship Lahore.  54770.</t>
    </r>
  </si>
  <si>
    <t>Watch Communications A/C.02060100673068 (Meezan Bank Akbar Chowk Lahore)</t>
  </si>
  <si>
    <t>1296 Pcs.</t>
  </si>
  <si>
    <t>Welcome Blakee Hair Color (45)Black.</t>
  </si>
  <si>
    <t>192 Pcs.</t>
  </si>
  <si>
    <t>Welcome Blakee Hair Color (43)Brown.</t>
  </si>
  <si>
    <t>Welcome Hair/R Lotion (L) 120g.</t>
  </si>
  <si>
    <t>Welcome Hair/R Lotion (A) 120g.</t>
  </si>
  <si>
    <t>Welcome Hair/R Lotion (L) 80g.</t>
  </si>
  <si>
    <t>Welcome Hair/R Lotion (A) 80g.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</si>
</sst>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u/>
      <sz val="20"/>
      <color rgb="FF000000"/>
      <name val="Wide Latin"/>
      <family val="1"/>
    </font>
    <font>
      <b/>
      <sz val="16"/>
      <color theme="1"/>
      <name val="Monotype Corsiva"/>
      <family val="4"/>
    </font>
    <font>
      <sz val="10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rgb="FF000000"/>
      <name val="Calibri"/>
      <family val="2"/>
    </font>
    <font>
      <b/>
      <sz val="12"/>
      <color theme="1"/>
      <name val="Times New Roman"/>
      <family val="1"/>
    </font>
    <font>
      <b/>
      <sz val="48"/>
      <color theme="1"/>
      <name val="Times New Roman"/>
      <family val="1"/>
    </font>
    <font>
      <b/>
      <i/>
      <sz val="16"/>
      <color theme="1"/>
      <name val="Calibri"/>
      <family val="2"/>
      <scheme val="minor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0" fillId="0" borderId="0" xfId="0"/>
    <xf numFmtId="0" fontId="6" fillId="0" borderId="0" xfId="0" applyFont="1"/>
    <xf numFmtId="0" fontId="8" fillId="0" borderId="0" xfId="0" applyFont="1"/>
    <xf numFmtId="0" fontId="0" fillId="0" borderId="0" xfId="0" applyFont="1"/>
    <xf numFmtId="0" fontId="10" fillId="0" borderId="0" xfId="0" applyFont="1"/>
    <xf numFmtId="0" fontId="11" fillId="0" borderId="4" xfId="0" applyFont="1" applyBorder="1" applyAlignment="1">
      <alignment horizontal="left" vertical="center"/>
    </xf>
    <xf numFmtId="0" fontId="11" fillId="0" borderId="4" xfId="0" applyFont="1" applyBorder="1" applyAlignment="1">
      <alignment horizontal="right" vertical="center"/>
    </xf>
    <xf numFmtId="0" fontId="11" fillId="0" borderId="4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/>
    </xf>
    <xf numFmtId="1" fontId="11" fillId="0" borderId="4" xfId="0" applyNumberFormat="1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1" fillId="0" borderId="1" xfId="1" applyNumberFormat="1" applyFont="1" applyBorder="1" applyAlignment="1">
      <alignment horizontal="center" vertical="center" wrapText="1"/>
    </xf>
    <xf numFmtId="0" fontId="0" fillId="0" borderId="0" xfId="0" applyBorder="1"/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0" xfId="0" applyFont="1" applyAlignment="1"/>
    <xf numFmtId="0" fontId="8" fillId="0" borderId="0" xfId="0" applyFont="1" applyAlignment="1"/>
    <xf numFmtId="0" fontId="10" fillId="0" borderId="0" xfId="0" applyFont="1" applyAlignment="1">
      <alignment vertical="center"/>
    </xf>
    <xf numFmtId="1" fontId="11" fillId="0" borderId="12" xfId="0" applyNumberFormat="1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1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9" fontId="14" fillId="0" borderId="4" xfId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9" fontId="11" fillId="0" borderId="4" xfId="0" applyNumberFormat="1" applyFont="1" applyBorder="1" applyAlignment="1">
      <alignment horizontal="right" vertical="center"/>
    </xf>
    <xf numFmtId="1" fontId="11" fillId="0" borderId="14" xfId="0" applyNumberFormat="1" applyFont="1" applyBorder="1" applyAlignment="1">
      <alignment horizontal="right" vertical="center"/>
    </xf>
    <xf numFmtId="1" fontId="3" fillId="0" borderId="0" xfId="0" applyNumberFormat="1" applyFont="1" applyBorder="1"/>
    <xf numFmtId="1" fontId="0" fillId="0" borderId="0" xfId="0" applyNumberFormat="1" applyFont="1" applyBorder="1"/>
    <xf numFmtId="1" fontId="2" fillId="0" borderId="0" xfId="0" applyNumberFormat="1" applyFont="1" applyBorder="1"/>
    <xf numFmtId="9" fontId="11" fillId="0" borderId="4" xfId="0" applyNumberFormat="1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1" fontId="11" fillId="0" borderId="4" xfId="0" applyNumberFormat="1" applyFont="1" applyBorder="1" applyAlignment="1">
      <alignment horizontal="center" vertical="center" wrapText="1"/>
    </xf>
    <xf numFmtId="0" fontId="13" fillId="0" borderId="0" xfId="0" applyFont="1" applyAlignment="1"/>
    <xf numFmtId="0" fontId="15" fillId="0" borderId="0" xfId="0" applyFont="1" applyAlignment="1"/>
    <xf numFmtId="0" fontId="11" fillId="0" borderId="11" xfId="0" applyFont="1" applyBorder="1" applyAlignment="1">
      <alignment horizontal="left" vertical="center"/>
    </xf>
    <xf numFmtId="0" fontId="11" fillId="0" borderId="7" xfId="0" applyFont="1" applyBorder="1" applyAlignment="1">
      <alignment horizontal="right" vertical="center"/>
    </xf>
    <xf numFmtId="0" fontId="6" fillId="0" borderId="0" xfId="0" applyFont="1" applyAlignment="1">
      <alignment horizontal="left"/>
    </xf>
    <xf numFmtId="0" fontId="17" fillId="0" borderId="0" xfId="0" applyFont="1" applyAlignment="1">
      <alignment horizontal="left" indent="3"/>
    </xf>
    <xf numFmtId="0" fontId="0" fillId="0" borderId="0" xfId="0" applyFont="1" applyBorder="1" applyAlignment="1">
      <alignment horizontal="center"/>
    </xf>
    <xf numFmtId="0" fontId="0" fillId="0" borderId="0" xfId="0" applyAlignment="1">
      <alignment vertical="center"/>
    </xf>
    <xf numFmtId="0" fontId="11" fillId="0" borderId="15" xfId="0" applyNumberFormat="1" applyFont="1" applyBorder="1" applyAlignment="1">
      <alignment horizontal="center" vertical="center" wrapText="1"/>
    </xf>
    <xf numFmtId="9" fontId="11" fillId="0" borderId="1" xfId="0" applyNumberFormat="1" applyFont="1" applyBorder="1" applyAlignment="1">
      <alignment horizontal="center" vertical="center" wrapText="1"/>
    </xf>
    <xf numFmtId="9" fontId="11" fillId="0" borderId="1" xfId="0" applyNumberFormat="1" applyFont="1" applyBorder="1" applyAlignment="1">
      <alignment horizontal="right" vertical="center"/>
    </xf>
    <xf numFmtId="1" fontId="11" fillId="0" borderId="13" xfId="0" applyNumberFormat="1" applyFont="1" applyBorder="1" applyAlignment="1">
      <alignment horizontal="right" vertical="center"/>
    </xf>
    <xf numFmtId="0" fontId="16" fillId="0" borderId="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18" fillId="0" borderId="10" xfId="0" applyFont="1" applyBorder="1" applyAlignment="1">
      <alignment horizontal="center" vertical="top"/>
    </xf>
    <xf numFmtId="0" fontId="18" fillId="0" borderId="0" xfId="0" applyFont="1" applyBorder="1" applyAlignment="1">
      <alignment horizontal="center" vertical="top"/>
    </xf>
    <xf numFmtId="0" fontId="18" fillId="0" borderId="6" xfId="0" applyFont="1" applyBorder="1" applyAlignment="1">
      <alignment horizontal="center" vertical="top"/>
    </xf>
    <xf numFmtId="0" fontId="18" fillId="0" borderId="11" xfId="0" applyFont="1" applyBorder="1" applyAlignment="1">
      <alignment horizontal="center" vertical="top"/>
    </xf>
    <xf numFmtId="0" fontId="7" fillId="0" borderId="12" xfId="0" applyFont="1" applyBorder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0" fontId="3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8" fillId="0" borderId="8" xfId="0" applyFont="1" applyBorder="1" applyAlignment="1">
      <alignment horizontal="center" vertical="top"/>
    </xf>
    <xf numFmtId="0" fontId="18" fillId="0" borderId="9" xfId="0" applyFont="1" applyBorder="1" applyAlignment="1">
      <alignment horizontal="center" vertical="top"/>
    </xf>
    <xf numFmtId="0" fontId="18" fillId="0" borderId="5" xfId="0" applyFont="1" applyBorder="1" applyAlignment="1">
      <alignment horizontal="center" vertical="top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7" fillId="0" borderId="12" xfId="0" applyFont="1" applyBorder="1" applyAlignment="1">
      <alignment horizontal="left"/>
    </xf>
  </cellXfs>
  <cellStyles count="2">
    <cellStyle name="Normal" xfId="0" builtinId="0"/>
    <cellStyle name="Percent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373380</xdr:colOff>
      <xdr:row>2</xdr:row>
      <xdr:rowOff>24765</xdr:rowOff>
    </xdr:from>
    <xdr:to>
      <xdr:col>10</xdr:col>
      <xdr:colOff>40005</xdr:colOff>
      <xdr:row>2</xdr:row>
      <xdr:rowOff>453390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1A034AA-C4FC-4807-97A2-AE3BD98BFD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0140" y="398145"/>
          <a:ext cx="5412105" cy="428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4"/>
  <sheetViews>
    <sheetView tabSelected="1" topLeftCell="A4" workbookViewId="0">
      <selection activeCell="N10" sqref="N10"/>
    </sheetView>
  </sheetViews>
  <sheetFormatPr defaultColWidth="9.109375" defaultRowHeight="14.4" x14ac:dyDescent="0.3"/>
  <cols>
    <col min="1" max="1" width="10.88671875" style="1" customWidth="1"/>
    <col min="2" max="2" width="30.5546875" style="1" customWidth="1"/>
    <col min="3" max="3" width="11" style="1" customWidth="1"/>
    <col min="4" max="4" width="5.88671875" style="1" customWidth="1"/>
    <col min="5" max="5" width="7.5546875" style="1" customWidth="1"/>
    <col min="6" max="6" width="6.33203125" style="1" customWidth="1"/>
    <col min="7" max="7" width="4.109375" style="1" customWidth="1"/>
    <col min="8" max="8" width="7.6640625" style="1" customWidth="1"/>
    <col min="9" max="9" width="3.33203125" style="1" customWidth="1"/>
    <col min="10" max="10" width="7.33203125" style="1" customWidth="1"/>
    <col min="11" max="11" width="7.109375" style="1" customWidth="1"/>
    <col min="12" max="16384" width="9.109375" style="1"/>
  </cols>
  <sheetData>
    <row r="1" spans="1:13" x14ac:dyDescent="0.3">
      <c r="A1" s="2"/>
      <c r="B1" s="2"/>
      <c r="C1" s="2"/>
      <c r="D1" s="2"/>
      <c r="E1" s="2"/>
      <c r="F1" s="2"/>
      <c r="G1" s="2"/>
      <c r="H1" s="2"/>
    </row>
    <row r="2" spans="1:13" ht="15" thickBot="1" x14ac:dyDescent="0.35">
      <c r="A2" s="2"/>
      <c r="B2" s="2"/>
      <c r="C2" s="2"/>
      <c r="D2" s="2"/>
      <c r="E2" s="44"/>
      <c r="F2" s="2"/>
      <c r="G2" s="2"/>
      <c r="H2" s="2"/>
    </row>
    <row r="3" spans="1:13" ht="45" customHeight="1" thickBot="1" x14ac:dyDescent="0.35">
      <c r="A3" s="2"/>
      <c r="B3" s="52"/>
      <c r="C3" s="53"/>
      <c r="D3" s="53"/>
      <c r="E3" s="53"/>
      <c r="F3" s="53"/>
      <c r="G3" s="53"/>
      <c r="H3" s="53"/>
      <c r="I3" s="53"/>
      <c r="J3" s="53"/>
      <c r="K3" s="54"/>
    </row>
    <row r="4" spans="1:13" ht="15.6" x14ac:dyDescent="0.3">
      <c r="A4" s="2"/>
      <c r="B4" s="55"/>
      <c r="C4" s="55"/>
      <c r="D4" s="55"/>
      <c r="E4" s="55"/>
      <c r="F4" s="55"/>
      <c r="G4" s="55"/>
      <c r="H4" s="55"/>
      <c r="I4" s="55"/>
      <c r="J4" s="55"/>
      <c r="K4" s="55"/>
    </row>
    <row r="5" spans="1:13" ht="25.8" x14ac:dyDescent="0.3">
      <c r="B5" s="56" t="s">
        <v>23</v>
      </c>
      <c r="C5" s="56"/>
      <c r="D5" s="56"/>
      <c r="E5" s="56"/>
      <c r="F5" s="56"/>
      <c r="G5" s="56"/>
      <c r="H5" s="56"/>
      <c r="I5" s="56"/>
      <c r="J5" s="56"/>
      <c r="K5" s="56"/>
      <c r="M5" s="47"/>
    </row>
    <row r="6" spans="1:13" ht="21.6" thickBot="1" x14ac:dyDescent="0.45">
      <c r="B6" s="20"/>
      <c r="C6" s="45" t="s">
        <v>36</v>
      </c>
      <c r="D6" s="4"/>
      <c r="E6" s="4"/>
      <c r="F6" s="4"/>
      <c r="G6" s="5"/>
      <c r="H6" s="5"/>
    </row>
    <row r="7" spans="1:13" ht="30" customHeight="1" thickBot="1" x14ac:dyDescent="0.35">
      <c r="A7" s="3"/>
      <c r="B7" s="24" t="s">
        <v>0</v>
      </c>
      <c r="C7" s="25" t="s">
        <v>16</v>
      </c>
      <c r="D7" s="26" t="s">
        <v>6</v>
      </c>
      <c r="E7" s="24" t="s">
        <v>4</v>
      </c>
      <c r="F7" s="24" t="s">
        <v>17</v>
      </c>
      <c r="G7" s="24" t="s">
        <v>18</v>
      </c>
      <c r="H7" s="25" t="s">
        <v>5</v>
      </c>
      <c r="I7" s="25" t="s">
        <v>18</v>
      </c>
      <c r="J7" s="25" t="s">
        <v>30</v>
      </c>
      <c r="K7" s="25" t="s">
        <v>27</v>
      </c>
    </row>
    <row r="8" spans="1:13" ht="15" customHeight="1" thickBot="1" x14ac:dyDescent="0.35">
      <c r="A8" s="3"/>
      <c r="B8" s="6" t="s">
        <v>19</v>
      </c>
      <c r="C8" s="11" t="s">
        <v>11</v>
      </c>
      <c r="D8" s="7">
        <v>22440</v>
      </c>
      <c r="E8" s="8" t="s">
        <v>9</v>
      </c>
      <c r="F8" s="9">
        <f>D8*12/14</f>
        <v>19234.285714285714</v>
      </c>
      <c r="G8" s="28">
        <v>0.15</v>
      </c>
      <c r="H8" s="7">
        <f>F8-(F8*G8)</f>
        <v>16349.142857142857</v>
      </c>
      <c r="I8" s="33">
        <v>0.02</v>
      </c>
      <c r="J8" s="39">
        <f>H8-(H8*I8)</f>
        <v>16022.16</v>
      </c>
      <c r="K8" s="10">
        <v>230</v>
      </c>
    </row>
    <row r="9" spans="1:13" ht="15" customHeight="1" thickBot="1" x14ac:dyDescent="0.35">
      <c r="A9" s="3"/>
      <c r="B9" s="12" t="s">
        <v>31</v>
      </c>
      <c r="C9" s="11" t="s">
        <v>11</v>
      </c>
      <c r="D9" s="9">
        <v>10368</v>
      </c>
      <c r="E9" s="8" t="s">
        <v>8</v>
      </c>
      <c r="F9" s="9">
        <f>D9*12/13</f>
        <v>9570.461538461539</v>
      </c>
      <c r="G9" s="28">
        <v>0.15</v>
      </c>
      <c r="H9" s="7">
        <f t="shared" ref="H9:H26" si="0">F9-(F9*G9)</f>
        <v>8134.8923076923083</v>
      </c>
      <c r="I9" s="33">
        <v>0.02</v>
      </c>
      <c r="J9" s="39">
        <f t="shared" ref="J9:J27" si="1">H9-(H9*I9)</f>
        <v>7972.1944615384618</v>
      </c>
      <c r="K9" s="10">
        <v>120</v>
      </c>
    </row>
    <row r="10" spans="1:13" ht="15" customHeight="1" thickBot="1" x14ac:dyDescent="0.35">
      <c r="A10" s="3"/>
      <c r="B10" s="12" t="s">
        <v>32</v>
      </c>
      <c r="C10" s="11" t="s">
        <v>11</v>
      </c>
      <c r="D10" s="9">
        <v>10368</v>
      </c>
      <c r="E10" s="8" t="s">
        <v>8</v>
      </c>
      <c r="F10" s="9">
        <f t="shared" ref="F10:F13" si="2">D10*12/13</f>
        <v>9570.461538461539</v>
      </c>
      <c r="G10" s="28">
        <v>0.15</v>
      </c>
      <c r="H10" s="7">
        <f t="shared" si="0"/>
        <v>8134.8923076923083</v>
      </c>
      <c r="I10" s="33">
        <v>0.02</v>
      </c>
      <c r="J10" s="39">
        <f t="shared" si="1"/>
        <v>7972.1944615384618</v>
      </c>
      <c r="K10" s="10">
        <v>120</v>
      </c>
    </row>
    <row r="11" spans="1:13" ht="15" customHeight="1" thickBot="1" x14ac:dyDescent="0.35">
      <c r="A11" s="3"/>
      <c r="B11" s="12" t="s">
        <v>33</v>
      </c>
      <c r="C11" s="11" t="s">
        <v>11</v>
      </c>
      <c r="D11" s="9">
        <v>10368</v>
      </c>
      <c r="E11" s="8" t="s">
        <v>8</v>
      </c>
      <c r="F11" s="9">
        <f t="shared" si="2"/>
        <v>9570.461538461539</v>
      </c>
      <c r="G11" s="28">
        <v>0.15</v>
      </c>
      <c r="H11" s="7">
        <f t="shared" si="0"/>
        <v>8134.8923076923083</v>
      </c>
      <c r="I11" s="33">
        <v>0.02</v>
      </c>
      <c r="J11" s="39">
        <f t="shared" si="1"/>
        <v>7972.1944615384618</v>
      </c>
      <c r="K11" s="10">
        <v>120</v>
      </c>
    </row>
    <row r="12" spans="1:13" ht="15" customHeight="1" thickBot="1" x14ac:dyDescent="0.35">
      <c r="A12" s="3"/>
      <c r="B12" s="12" t="s">
        <v>21</v>
      </c>
      <c r="C12" s="11" t="s">
        <v>22</v>
      </c>
      <c r="D12" s="9">
        <v>0</v>
      </c>
      <c r="E12" s="14" t="s">
        <v>9</v>
      </c>
      <c r="F12" s="9">
        <f t="shared" ref="F12" si="3">D12*12/14</f>
        <v>0</v>
      </c>
      <c r="G12" s="28">
        <v>0.15</v>
      </c>
      <c r="H12" s="7">
        <f t="shared" si="0"/>
        <v>0</v>
      </c>
      <c r="I12" s="33">
        <v>0.02</v>
      </c>
      <c r="J12" s="39">
        <f t="shared" si="1"/>
        <v>0</v>
      </c>
      <c r="K12" s="10"/>
    </row>
    <row r="13" spans="1:13" ht="15" customHeight="1" thickBot="1" x14ac:dyDescent="0.35">
      <c r="A13" s="3"/>
      <c r="B13" s="12" t="s">
        <v>20</v>
      </c>
      <c r="C13" s="11" t="s">
        <v>13</v>
      </c>
      <c r="D13" s="9">
        <v>10080</v>
      </c>
      <c r="E13" s="8" t="s">
        <v>8</v>
      </c>
      <c r="F13" s="9">
        <f t="shared" si="2"/>
        <v>9304.6153846153848</v>
      </c>
      <c r="G13" s="28">
        <v>0.15</v>
      </c>
      <c r="H13" s="7">
        <f t="shared" si="0"/>
        <v>7908.9230769230771</v>
      </c>
      <c r="I13" s="33">
        <v>0.02</v>
      </c>
      <c r="J13" s="39">
        <f t="shared" si="1"/>
        <v>7750.7446153846158</v>
      </c>
      <c r="K13" s="10">
        <v>30</v>
      </c>
    </row>
    <row r="14" spans="1:13" ht="15" customHeight="1" thickBot="1" x14ac:dyDescent="0.35">
      <c r="A14" s="3"/>
      <c r="B14" s="12" t="s">
        <v>15</v>
      </c>
      <c r="C14" s="11" t="s">
        <v>22</v>
      </c>
      <c r="D14" s="9">
        <v>7360</v>
      </c>
      <c r="E14" s="14" t="s">
        <v>9</v>
      </c>
      <c r="F14" s="9">
        <f t="shared" ref="F14" si="4">D14*12/14</f>
        <v>6308.5714285714284</v>
      </c>
      <c r="G14" s="28">
        <v>0.15</v>
      </c>
      <c r="H14" s="7">
        <f t="shared" si="0"/>
        <v>5362.2857142857138</v>
      </c>
      <c r="I14" s="33">
        <v>0.02</v>
      </c>
      <c r="J14" s="39">
        <f t="shared" si="1"/>
        <v>5255.0399999999991</v>
      </c>
      <c r="K14" s="10"/>
    </row>
    <row r="15" spans="1:13" ht="15" customHeight="1" thickBot="1" x14ac:dyDescent="0.35">
      <c r="A15" s="3"/>
      <c r="B15" s="12" t="s">
        <v>12</v>
      </c>
      <c r="C15" s="13" t="s">
        <v>14</v>
      </c>
      <c r="D15" s="9">
        <v>4320</v>
      </c>
      <c r="E15" s="8">
        <v>0</v>
      </c>
      <c r="F15" s="9">
        <f>D15*12/12</f>
        <v>4320</v>
      </c>
      <c r="G15" s="28">
        <v>0.15</v>
      </c>
      <c r="H15" s="7">
        <f t="shared" si="0"/>
        <v>3672</v>
      </c>
      <c r="I15" s="33">
        <v>0.02</v>
      </c>
      <c r="J15" s="39">
        <f t="shared" si="1"/>
        <v>3598.56</v>
      </c>
      <c r="K15" s="10">
        <v>425</v>
      </c>
    </row>
    <row r="16" spans="1:13" ht="15" customHeight="1" thickBot="1" x14ac:dyDescent="0.35">
      <c r="A16" s="3"/>
      <c r="B16" s="12" t="s">
        <v>34</v>
      </c>
      <c r="C16" s="11" t="s">
        <v>13</v>
      </c>
      <c r="D16" s="9">
        <v>4032</v>
      </c>
      <c r="E16" s="8">
        <v>0</v>
      </c>
      <c r="F16" s="9">
        <f>D16*12/12</f>
        <v>4032</v>
      </c>
      <c r="G16" s="28">
        <v>0.15</v>
      </c>
      <c r="H16" s="7">
        <f t="shared" si="0"/>
        <v>3427.2</v>
      </c>
      <c r="I16" s="33">
        <v>0.02</v>
      </c>
      <c r="J16" s="39">
        <f t="shared" si="1"/>
        <v>3358.6559999999999</v>
      </c>
      <c r="K16" s="10">
        <v>10</v>
      </c>
    </row>
    <row r="17" spans="1:12" ht="15" customHeight="1" thickBot="1" x14ac:dyDescent="0.35">
      <c r="A17" s="3"/>
      <c r="B17" s="12" t="s">
        <v>37</v>
      </c>
      <c r="C17" s="11" t="s">
        <v>38</v>
      </c>
      <c r="D17" s="9">
        <v>4704</v>
      </c>
      <c r="E17" s="8">
        <v>0</v>
      </c>
      <c r="F17" s="9">
        <f>D17</f>
        <v>4704</v>
      </c>
      <c r="G17" s="28">
        <v>0.15</v>
      </c>
      <c r="H17" s="7">
        <f t="shared" si="0"/>
        <v>3998.4</v>
      </c>
      <c r="I17" s="33">
        <v>0.02</v>
      </c>
      <c r="J17" s="39">
        <f t="shared" si="1"/>
        <v>3918.4320000000002</v>
      </c>
      <c r="K17" s="10">
        <v>10</v>
      </c>
    </row>
    <row r="18" spans="1:12" ht="15" customHeight="1" thickBot="1" x14ac:dyDescent="0.35">
      <c r="A18" s="3"/>
      <c r="B18" s="12" t="s">
        <v>39</v>
      </c>
      <c r="C18" s="11" t="s">
        <v>45</v>
      </c>
      <c r="D18" s="9">
        <v>9072</v>
      </c>
      <c r="E18" s="8">
        <v>0</v>
      </c>
      <c r="F18" s="9">
        <f>D18</f>
        <v>9072</v>
      </c>
      <c r="G18" s="28">
        <v>0.15</v>
      </c>
      <c r="H18" s="7">
        <f t="shared" si="0"/>
        <v>7711.2</v>
      </c>
      <c r="I18" s="33">
        <v>0.02</v>
      </c>
      <c r="J18" s="39">
        <f t="shared" si="1"/>
        <v>7556.9759999999997</v>
      </c>
      <c r="K18" s="10">
        <v>10</v>
      </c>
    </row>
    <row r="19" spans="1:12" ht="15" customHeight="1" thickBot="1" x14ac:dyDescent="0.35">
      <c r="A19" s="3"/>
      <c r="B19" s="12" t="s">
        <v>46</v>
      </c>
      <c r="C19" s="11" t="s">
        <v>47</v>
      </c>
      <c r="D19" s="9">
        <v>2678</v>
      </c>
      <c r="E19" s="8">
        <v>0</v>
      </c>
      <c r="F19" s="9">
        <f t="shared" ref="F19:F20" si="5">D19</f>
        <v>2678</v>
      </c>
      <c r="G19" s="28">
        <v>0.15</v>
      </c>
      <c r="H19" s="7">
        <f t="shared" si="0"/>
        <v>2276.3000000000002</v>
      </c>
      <c r="I19" s="33">
        <v>0.02</v>
      </c>
      <c r="J19" s="39">
        <f t="shared" ref="J19:J21" si="6">H19-(H19*I19)</f>
        <v>2230.7740000000003</v>
      </c>
      <c r="K19" s="10">
        <v>25</v>
      </c>
    </row>
    <row r="20" spans="1:12" ht="15" customHeight="1" thickBot="1" x14ac:dyDescent="0.35">
      <c r="A20" s="3"/>
      <c r="B20" s="12" t="s">
        <v>48</v>
      </c>
      <c r="C20" s="11" t="s">
        <v>47</v>
      </c>
      <c r="D20" s="22">
        <v>2678</v>
      </c>
      <c r="E20" s="27">
        <v>0</v>
      </c>
      <c r="F20" s="9">
        <f t="shared" si="5"/>
        <v>2678</v>
      </c>
      <c r="G20" s="50">
        <v>0.15</v>
      </c>
      <c r="H20" s="7">
        <f t="shared" si="0"/>
        <v>2276.3000000000002</v>
      </c>
      <c r="I20" s="49">
        <v>0.02</v>
      </c>
      <c r="J20" s="39">
        <f t="shared" si="6"/>
        <v>2230.7740000000003</v>
      </c>
      <c r="K20" s="10">
        <v>25</v>
      </c>
    </row>
    <row r="21" spans="1:12" ht="15" customHeight="1" thickBot="1" x14ac:dyDescent="0.35">
      <c r="A21" s="3"/>
      <c r="B21" s="12" t="s">
        <v>49</v>
      </c>
      <c r="C21" s="11" t="s">
        <v>35</v>
      </c>
      <c r="D21" s="9">
        <v>7200</v>
      </c>
      <c r="E21" s="8" t="s">
        <v>28</v>
      </c>
      <c r="F21" s="9">
        <f t="shared" ref="F21" si="7">D21*12/24</f>
        <v>3600</v>
      </c>
      <c r="G21" s="50">
        <v>0.15</v>
      </c>
      <c r="H21" s="7">
        <f t="shared" ref="H21" si="8">F21-(F21*G21)</f>
        <v>3060</v>
      </c>
      <c r="I21" s="49">
        <v>0.02</v>
      </c>
      <c r="J21" s="39">
        <f t="shared" si="6"/>
        <v>2998.8</v>
      </c>
      <c r="K21" s="10">
        <v>120</v>
      </c>
    </row>
    <row r="22" spans="1:12" ht="15" customHeight="1" thickBot="1" x14ac:dyDescent="0.35">
      <c r="A22" s="3"/>
      <c r="B22" s="12" t="s">
        <v>25</v>
      </c>
      <c r="C22" s="11" t="s">
        <v>35</v>
      </c>
      <c r="D22" s="9">
        <v>7200</v>
      </c>
      <c r="E22" s="8" t="s">
        <v>28</v>
      </c>
      <c r="F22" s="9">
        <f t="shared" ref="F22:F24" si="9">D22*12/24</f>
        <v>3600</v>
      </c>
      <c r="G22" s="50">
        <v>0.15</v>
      </c>
      <c r="H22" s="7">
        <f t="shared" si="0"/>
        <v>3060</v>
      </c>
      <c r="I22" s="33">
        <v>0.02</v>
      </c>
      <c r="J22" s="39">
        <f t="shared" si="1"/>
        <v>2998.8</v>
      </c>
      <c r="K22" s="10">
        <v>120</v>
      </c>
    </row>
    <row r="23" spans="1:12" ht="15" customHeight="1" thickBot="1" x14ac:dyDescent="0.35">
      <c r="A23" s="3"/>
      <c r="B23" s="12" t="s">
        <v>50</v>
      </c>
      <c r="C23" s="11" t="s">
        <v>35</v>
      </c>
      <c r="D23" s="9">
        <v>7200</v>
      </c>
      <c r="E23" s="8" t="s">
        <v>28</v>
      </c>
      <c r="F23" s="9">
        <f t="shared" si="9"/>
        <v>3600</v>
      </c>
      <c r="G23" s="50">
        <v>0.15</v>
      </c>
      <c r="H23" s="7">
        <f t="shared" si="0"/>
        <v>3060</v>
      </c>
      <c r="I23" s="49">
        <v>0.02</v>
      </c>
      <c r="J23" s="39">
        <f t="shared" si="1"/>
        <v>2998.8</v>
      </c>
      <c r="K23" s="10">
        <v>120</v>
      </c>
    </row>
    <row r="24" spans="1:12" ht="15" customHeight="1" thickBot="1" x14ac:dyDescent="0.35">
      <c r="A24" s="3"/>
      <c r="B24" s="12" t="s">
        <v>51</v>
      </c>
      <c r="C24" s="11" t="s">
        <v>10</v>
      </c>
      <c r="D24" s="9">
        <v>7168</v>
      </c>
      <c r="E24" s="8" t="s">
        <v>28</v>
      </c>
      <c r="F24" s="9">
        <f t="shared" si="9"/>
        <v>3584</v>
      </c>
      <c r="G24" s="50">
        <v>0.15</v>
      </c>
      <c r="H24" s="7">
        <f t="shared" ref="H24" si="10">F24-(F24*G24)</f>
        <v>3046.4</v>
      </c>
      <c r="I24" s="49">
        <v>0.02</v>
      </c>
      <c r="J24" s="39">
        <f t="shared" ref="J24" si="11">H24-(H24*I24)</f>
        <v>2985.4720000000002</v>
      </c>
      <c r="K24" s="10">
        <v>80</v>
      </c>
    </row>
    <row r="25" spans="1:12" ht="15" customHeight="1" thickBot="1" x14ac:dyDescent="0.35">
      <c r="A25" s="3"/>
      <c r="B25" s="12" t="s">
        <v>24</v>
      </c>
      <c r="C25" s="11" t="s">
        <v>10</v>
      </c>
      <c r="D25" s="9">
        <v>7168</v>
      </c>
      <c r="E25" s="8" t="s">
        <v>28</v>
      </c>
      <c r="F25" s="9">
        <f t="shared" ref="F25:F26" si="12">D25*12/24</f>
        <v>3584</v>
      </c>
      <c r="G25" s="50">
        <v>0.15</v>
      </c>
      <c r="H25" s="7">
        <f t="shared" si="0"/>
        <v>3046.4</v>
      </c>
      <c r="I25" s="33">
        <v>0.02</v>
      </c>
      <c r="J25" s="39">
        <f t="shared" si="1"/>
        <v>2985.4720000000002</v>
      </c>
      <c r="K25" s="10">
        <v>80</v>
      </c>
    </row>
    <row r="26" spans="1:12" ht="15" customHeight="1" thickBot="1" x14ac:dyDescent="0.35">
      <c r="A26" s="3"/>
      <c r="B26" s="12" t="s">
        <v>52</v>
      </c>
      <c r="C26" s="11" t="s">
        <v>10</v>
      </c>
      <c r="D26" s="9">
        <v>7168</v>
      </c>
      <c r="E26" s="8" t="s">
        <v>28</v>
      </c>
      <c r="F26" s="9">
        <f t="shared" si="12"/>
        <v>3584</v>
      </c>
      <c r="G26" s="50">
        <v>0.15</v>
      </c>
      <c r="H26" s="7">
        <f t="shared" si="0"/>
        <v>3046.4</v>
      </c>
      <c r="I26" s="49">
        <v>0.02</v>
      </c>
      <c r="J26" s="39">
        <f t="shared" si="1"/>
        <v>2985.4720000000002</v>
      </c>
      <c r="K26" s="10">
        <v>80</v>
      </c>
    </row>
    <row r="27" spans="1:12" ht="15" customHeight="1" thickBot="1" x14ac:dyDescent="0.35">
      <c r="A27" s="3"/>
      <c r="B27" s="12" t="s">
        <v>26</v>
      </c>
      <c r="C27" s="11" t="s">
        <v>40</v>
      </c>
      <c r="D27" s="9">
        <v>4032</v>
      </c>
      <c r="E27" s="8">
        <v>0</v>
      </c>
      <c r="F27" s="7">
        <f>D27</f>
        <v>4032</v>
      </c>
      <c r="G27" s="50">
        <v>0.15</v>
      </c>
      <c r="H27" s="7">
        <f t="shared" ref="H27" si="13">F27-(F27*G27)</f>
        <v>3427.2</v>
      </c>
      <c r="I27" s="33">
        <v>0.02</v>
      </c>
      <c r="J27" s="39">
        <f t="shared" si="1"/>
        <v>3358.6559999999999</v>
      </c>
      <c r="K27" s="10">
        <v>10</v>
      </c>
    </row>
    <row r="28" spans="1:12" ht="15" customHeight="1" thickBot="1" x14ac:dyDescent="0.35">
      <c r="A28" s="3"/>
      <c r="B28" s="42"/>
      <c r="C28" s="23"/>
      <c r="D28" s="43"/>
      <c r="E28" s="27"/>
      <c r="F28" s="51"/>
      <c r="G28" s="34"/>
      <c r="H28" s="9"/>
      <c r="I28" s="11"/>
      <c r="J28" s="11"/>
      <c r="K28" s="10"/>
    </row>
    <row r="29" spans="1:12" ht="15" customHeight="1" thickBot="1" x14ac:dyDescent="0.35">
      <c r="A29" s="3"/>
      <c r="B29" s="42"/>
      <c r="C29" s="23"/>
      <c r="D29" s="43"/>
      <c r="E29" s="27"/>
      <c r="F29" s="21"/>
      <c r="G29" s="29"/>
      <c r="H29" s="7"/>
      <c r="I29" s="23"/>
      <c r="J29" s="11"/>
      <c r="K29" s="10"/>
    </row>
    <row r="30" spans="1:12" ht="15" customHeight="1" thickBot="1" x14ac:dyDescent="0.35">
      <c r="A30" s="3"/>
      <c r="B30" s="42"/>
      <c r="C30" s="23"/>
      <c r="D30" s="43"/>
      <c r="E30" s="48"/>
      <c r="F30" s="21"/>
      <c r="G30" s="29"/>
      <c r="H30" s="7"/>
      <c r="I30" s="23"/>
      <c r="J30" s="11"/>
      <c r="K30" s="10"/>
    </row>
    <row r="31" spans="1:12" ht="15" customHeight="1" thickBot="1" x14ac:dyDescent="0.35">
      <c r="A31" s="3"/>
      <c r="B31" s="42"/>
      <c r="C31" s="23"/>
      <c r="D31" s="43"/>
      <c r="E31" s="14"/>
      <c r="F31" s="21"/>
      <c r="G31" s="29"/>
      <c r="H31" s="9"/>
      <c r="I31" s="11"/>
      <c r="J31" s="11"/>
      <c r="K31" s="34"/>
    </row>
    <row r="32" spans="1:12" ht="15" customHeight="1" x14ac:dyDescent="0.3">
      <c r="A32" s="3"/>
      <c r="B32" s="18" t="s">
        <v>3</v>
      </c>
      <c r="D32" s="15"/>
      <c r="E32" s="63"/>
      <c r="F32" s="63"/>
      <c r="G32" s="63"/>
      <c r="H32" s="63"/>
      <c r="I32" s="63"/>
      <c r="J32" s="35"/>
      <c r="K32" s="30"/>
      <c r="L32" s="15"/>
    </row>
    <row r="33" spans="1:12" ht="15" customHeight="1" x14ac:dyDescent="0.3">
      <c r="A33" s="3"/>
      <c r="B33" s="70" t="s">
        <v>44</v>
      </c>
      <c r="C33" s="70"/>
      <c r="D33" s="70"/>
      <c r="E33" s="70"/>
      <c r="F33" s="70"/>
      <c r="G33" s="70"/>
      <c r="H33" s="70"/>
      <c r="I33" s="70"/>
      <c r="J33" s="70"/>
      <c r="K33" s="70"/>
      <c r="L33" s="15"/>
    </row>
    <row r="34" spans="1:12" ht="15" customHeight="1" x14ac:dyDescent="0.3">
      <c r="A34" s="3"/>
      <c r="B34" s="71" t="s">
        <v>1</v>
      </c>
      <c r="C34" s="71"/>
      <c r="D34" s="71"/>
      <c r="E34" s="71"/>
      <c r="F34" s="71"/>
      <c r="G34" s="71"/>
      <c r="H34" s="71"/>
      <c r="I34" s="71"/>
      <c r="J34" s="71"/>
      <c r="K34" s="71"/>
      <c r="L34" s="15"/>
    </row>
    <row r="35" spans="1:12" ht="15" customHeight="1" x14ac:dyDescent="0.3">
      <c r="A35" s="3"/>
      <c r="D35" s="15"/>
      <c r="E35" s="64"/>
      <c r="F35" s="64"/>
      <c r="G35" s="64"/>
      <c r="H35" s="64"/>
      <c r="I35" s="64"/>
      <c r="J35" s="36"/>
      <c r="K35" s="31"/>
      <c r="L35" s="15"/>
    </row>
    <row r="36" spans="1:12" ht="15" customHeight="1" x14ac:dyDescent="0.3">
      <c r="A36" s="3"/>
      <c r="D36" s="15"/>
      <c r="E36" s="65"/>
      <c r="F36" s="65"/>
      <c r="G36" s="65"/>
      <c r="H36" s="65"/>
      <c r="I36" s="65"/>
      <c r="J36" s="37"/>
      <c r="K36" s="32"/>
      <c r="L36" s="15"/>
    </row>
    <row r="37" spans="1:12" ht="15" customHeight="1" x14ac:dyDescent="0.3">
      <c r="A37" s="3"/>
      <c r="B37" s="19"/>
      <c r="C37" s="15"/>
      <c r="D37" s="15"/>
      <c r="E37" s="64"/>
      <c r="F37" s="64"/>
      <c r="G37" s="64"/>
      <c r="H37" s="64"/>
      <c r="I37" s="64"/>
      <c r="J37" s="46"/>
      <c r="K37" s="31"/>
      <c r="L37" s="15"/>
    </row>
    <row r="38" spans="1:12" ht="15" customHeight="1" x14ac:dyDescent="0.3">
      <c r="D38" s="15"/>
      <c r="E38" s="66"/>
      <c r="F38" s="66"/>
      <c r="G38" s="66"/>
      <c r="H38" s="66"/>
      <c r="I38" s="66"/>
      <c r="J38" s="38"/>
      <c r="K38" s="30"/>
      <c r="L38" s="15"/>
    </row>
    <row r="41" spans="1:12" ht="17.399999999999999" x14ac:dyDescent="0.3">
      <c r="B41" s="40" t="s">
        <v>29</v>
      </c>
      <c r="C41" s="3"/>
    </row>
    <row r="42" spans="1:12" ht="15.6" x14ac:dyDescent="0.3">
      <c r="B42" s="41" t="s">
        <v>2</v>
      </c>
      <c r="C42" s="3"/>
    </row>
    <row r="44" spans="1:12" ht="15" thickBot="1" x14ac:dyDescent="0.35">
      <c r="B44" s="72" t="s">
        <v>7</v>
      </c>
      <c r="C44" s="72"/>
      <c r="D44" s="72"/>
      <c r="E44" s="72"/>
      <c r="F44" s="72"/>
      <c r="G44" s="72"/>
      <c r="H44" s="72"/>
      <c r="I44" s="72"/>
      <c r="J44" s="72"/>
      <c r="K44" s="72"/>
    </row>
    <row r="45" spans="1:12" ht="15.75" customHeight="1" x14ac:dyDescent="0.3">
      <c r="B45" s="67" t="s">
        <v>43</v>
      </c>
      <c r="C45" s="68"/>
      <c r="D45" s="68"/>
      <c r="E45" s="68"/>
      <c r="F45" s="68"/>
      <c r="G45" s="68"/>
      <c r="H45" s="68"/>
      <c r="I45" s="68"/>
      <c r="J45" s="68"/>
      <c r="K45" s="69"/>
    </row>
    <row r="46" spans="1:12" x14ac:dyDescent="0.3">
      <c r="B46" s="57" t="s">
        <v>41</v>
      </c>
      <c r="C46" s="58"/>
      <c r="D46" s="58"/>
      <c r="E46" s="58"/>
      <c r="F46" s="58"/>
      <c r="G46" s="58"/>
      <c r="H46" s="58"/>
      <c r="I46" s="58"/>
      <c r="J46" s="58"/>
      <c r="K46" s="59"/>
    </row>
    <row r="47" spans="1:12" ht="15" thickBot="1" x14ac:dyDescent="0.35">
      <c r="B47" s="60" t="s">
        <v>42</v>
      </c>
      <c r="C47" s="61"/>
      <c r="D47" s="61"/>
      <c r="E47" s="61"/>
      <c r="F47" s="61"/>
      <c r="G47" s="61"/>
      <c r="H47" s="61"/>
      <c r="I47" s="61"/>
      <c r="J47" s="61"/>
      <c r="K47" s="62"/>
    </row>
    <row r="53" spans="2:2" ht="17.399999999999999" x14ac:dyDescent="0.3">
      <c r="B53" s="16"/>
    </row>
    <row r="54" spans="2:2" ht="15.6" x14ac:dyDescent="0.3">
      <c r="B54" s="17"/>
    </row>
  </sheetData>
  <mergeCells count="14">
    <mergeCell ref="B3:K3"/>
    <mergeCell ref="B4:K4"/>
    <mergeCell ref="B5:K5"/>
    <mergeCell ref="B46:K46"/>
    <mergeCell ref="B47:K47"/>
    <mergeCell ref="E32:I32"/>
    <mergeCell ref="E35:I35"/>
    <mergeCell ref="E36:I36"/>
    <mergeCell ref="E37:I37"/>
    <mergeCell ref="E38:I38"/>
    <mergeCell ref="B45:K45"/>
    <mergeCell ref="B33:K33"/>
    <mergeCell ref="B34:K34"/>
    <mergeCell ref="B44:K44"/>
  </mergeCells>
  <conditionalFormatting sqref="B8">
    <cfRule type="cellIs" dxfId="0" priority="1" operator="lessThan">
      <formula>10</formula>
    </cfRule>
  </conditionalFormatting>
  <printOptions horizontalCentered="1"/>
  <pageMargins left="0" right="0" top="0" bottom="0" header="0" footer="0"/>
  <pageSetup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Welcome Cos</cp:lastModifiedBy>
  <cp:lastPrinted>2017-12-02T14:41:02Z</cp:lastPrinted>
  <dcterms:created xsi:type="dcterms:W3CDTF">2013-12-02T14:43:30Z</dcterms:created>
  <dcterms:modified xsi:type="dcterms:W3CDTF">2017-12-02T15:08:55Z</dcterms:modified>
</cp:coreProperties>
</file>